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ev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<sst xmlns="http://schemas.openxmlformats.org/spreadsheetml/2006/main" count="77" uniqueCount="49">
  <si>
    <t>Scope I)</t>
  </si>
  <si>
    <t>eenheid</t>
  </si>
  <si>
    <t>Heras</t>
  </si>
  <si>
    <t>gas</t>
  </si>
  <si>
    <t>m3</t>
  </si>
  <si>
    <t>brandstof</t>
  </si>
  <si>
    <t>liter</t>
  </si>
  <si>
    <t>diesel</t>
  </si>
  <si>
    <t>benzine</t>
  </si>
  <si>
    <t>personenauto</t>
  </si>
  <si>
    <t>overig</t>
  </si>
  <si>
    <t>applicaties</t>
  </si>
  <si>
    <t>LPG</t>
  </si>
  <si>
    <t>Scope II)</t>
  </si>
  <si>
    <t>elektriciteit</t>
  </si>
  <si>
    <t>KWh</t>
  </si>
  <si>
    <t>groen</t>
  </si>
  <si>
    <t>grijs</t>
  </si>
  <si>
    <t>vliegreizen</t>
  </si>
  <si>
    <t>km</t>
  </si>
  <si>
    <t>&lt; 700</t>
  </si>
  <si>
    <t>700-2500</t>
  </si>
  <si>
    <t>&gt; 2500</t>
  </si>
  <si>
    <t>verreden km</t>
  </si>
  <si>
    <t>zakelijk</t>
  </si>
  <si>
    <t>Uitstoot in kg CO2 scope I) en II)</t>
  </si>
  <si>
    <t>Uitstoot in ton CO2 scope I) en II)</t>
  </si>
  <si>
    <t xml:space="preserve">Conversiefactoren </t>
  </si>
  <si>
    <t>(v.u. rekenmodel)</t>
  </si>
  <si>
    <t>electriciteit</t>
  </si>
  <si>
    <t>km vlieg</t>
  </si>
  <si>
    <t>km overig zakelijk</t>
  </si>
  <si>
    <t>overige olien</t>
  </si>
  <si>
    <t>Arfman</t>
  </si>
  <si>
    <t>de Groot</t>
  </si>
  <si>
    <t>VR SAFAC</t>
  </si>
  <si>
    <t>Energieverbruik leveranciers en onderaannemers</t>
  </si>
  <si>
    <t xml:space="preserve"> PRJ 1963-10, bestek D-002305 ProRail </t>
  </si>
  <si>
    <t xml:space="preserve">bestelauto </t>
  </si>
  <si>
    <t>vrachtauto</t>
  </si>
  <si>
    <t>Adfence</t>
  </si>
  <si>
    <t>Energielabel</t>
  </si>
  <si>
    <t>auto</t>
  </si>
  <si>
    <t>Materiaal</t>
  </si>
  <si>
    <t>CO2 conversiefactor per ton</t>
  </si>
  <si>
    <t>verbruik in kg</t>
  </si>
  <si>
    <t>CO2 emissie per ton</t>
  </si>
  <si>
    <t>Kok</t>
  </si>
  <si>
    <t>CO2 emissie per ton voor geheel PRJ20-001963-10</t>
  </si>
</sst>
</file>

<file path=xl/styles.xml><?xml version="1.0" encoding="utf-8"?>
<styleSheet xmlns="http://schemas.openxmlformats.org/spreadsheetml/2006/main">
  <numFmts count="6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0.0%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€&quot;\ #,##0;&quot;€&quot;\ \-#,##0"/>
    <numFmt numFmtId="184" formatCode="&quot;€&quot;\ #,##0;[Red]&quot;€&quot;\ \-#,##0"/>
    <numFmt numFmtId="185" formatCode="&quot;€&quot;\ #,##0.00;&quot;€&quot;\ \-#,##0.00"/>
    <numFmt numFmtId="186" formatCode="&quot;€&quot;\ #,##0.00;[Red]&quot;€&quot;\ \-#,##0.00"/>
    <numFmt numFmtId="187" formatCode="_ &quot;€&quot;\ * #,##0_ ;_ &quot;€&quot;\ * \-#,##0_ ;_ &quot;€&quot;\ * &quot;-&quot;_ ;_ @_ "/>
    <numFmt numFmtId="188" formatCode="_ * #,##0_ ;_ * \-#,##0_ ;_ * &quot;-&quot;_ ;_ @_ "/>
    <numFmt numFmtId="189" formatCode="_ &quot;€&quot;\ * #,##0.00_ ;_ &quot;€&quot;\ * \-#,##0.00_ ;_ &quot;€&quot;\ * &quot;-&quot;??_ ;_ @_ "/>
    <numFmt numFmtId="190" formatCode="_ * #,##0.00_ ;_ * \-#,##0.00_ ;_ * &quot;-&quot;??_ ;_ @_ "/>
    <numFmt numFmtId="191" formatCode="_(&quot;$&quot;* #,##0.00_);_(&quot;$&quot;* \(#,##0.00\);_(&quot;$&quot;* &quot;-&quot;??_);_(@_)"/>
    <numFmt numFmtId="192" formatCode="_-* #,##0_-;_-* #,##0\-;_-* &quot;-&quot;??_-;_-@_-"/>
    <numFmt numFmtId="193" formatCode="_-* #,##0.0_-;_-* #,##0.0\-;_-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#,##0.000"/>
    <numFmt numFmtId="200" formatCode="0.0000"/>
    <numFmt numFmtId="201" formatCode="&quot;Ja&quot;;&quot;Ja&quot;;&quot;Nee&quot;"/>
    <numFmt numFmtId="202" formatCode="&quot;Waar&quot;;&quot;Waar&quot;;&quot;Niet waar&quot;"/>
    <numFmt numFmtId="203" formatCode="&quot;Aan&quot;;&quot;Aan&quot;;&quot;Uit&quot;"/>
    <numFmt numFmtId="204" formatCode="[$€-2]\ #.##000_);[Red]\([$€-2]\ #.##000\)"/>
    <numFmt numFmtId="205" formatCode="_(* #,##0_);_(* \(#,##0\);_(* &quot;-&quot;??_);_(@_)"/>
    <numFmt numFmtId="206" formatCode="#,##0_ ;\-#,##0\ "/>
    <numFmt numFmtId="207" formatCode="#,##0.0000"/>
    <numFmt numFmtId="208" formatCode="#,##0.00000"/>
    <numFmt numFmtId="209" formatCode="_-* #,##0.000_-;_-* #,##0.000\-;_-* &quot;-&quot;??_-;_-@_-"/>
    <numFmt numFmtId="210" formatCode="_-* #,##0.0000_-;_-* #,##0.0000\-;_-* &quot;-&quot;??_-;_-@_-"/>
    <numFmt numFmtId="211" formatCode="0.000000"/>
    <numFmt numFmtId="212" formatCode="#,##0.00_ ;\-#,##0.00\ "/>
    <numFmt numFmtId="213" formatCode="0.00000000"/>
    <numFmt numFmtId="214" formatCode="0.0000000"/>
    <numFmt numFmtId="215" formatCode="0.00000"/>
    <numFmt numFmtId="216" formatCode="0.000%"/>
    <numFmt numFmtId="217" formatCode="[$-413]dddd\ d\ mmmm\ yyyy"/>
    <numFmt numFmtId="218" formatCode="[$-413]d\ mmmm\ yyyy;@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5"/>
      <color indexed="62"/>
      <name val="Calibri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b/>
      <u val="single"/>
      <sz val="16"/>
      <color indexed="6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21" borderId="2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left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 horizontal="left" vertical="top"/>
      <protection/>
    </xf>
    <xf numFmtId="0" fontId="21" fillId="0" borderId="0">
      <alignment horizontal="left"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199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99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7" fillId="10" borderId="10" xfId="0" applyFont="1" applyFill="1" applyBorder="1" applyAlignment="1">
      <alignment/>
    </xf>
    <xf numFmtId="0" fontId="27" fillId="10" borderId="0" xfId="0" applyFont="1" applyFill="1" applyBorder="1" applyAlignment="1">
      <alignment/>
    </xf>
    <xf numFmtId="0" fontId="27" fillId="10" borderId="0" xfId="0" applyFont="1" applyFill="1" applyAlignment="1">
      <alignment/>
    </xf>
    <xf numFmtId="208" fontId="0" fillId="0" borderId="0" xfId="0" applyNumberFormat="1" applyBorder="1" applyAlignment="1">
      <alignment/>
    </xf>
    <xf numFmtId="4" fontId="3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5" fillId="0" borderId="12" xfId="0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 2" xfId="43"/>
    <cellStyle name="Comma_hfc-pfc(1)" xfId="44"/>
    <cellStyle name="Controlecel" xfId="45"/>
    <cellStyle name="Euro" xfId="46"/>
    <cellStyle name="Explanatory Text" xfId="47"/>
    <cellStyle name="Gekoppelde cel" xfId="48"/>
    <cellStyle name="Followed Hyperlink" xfId="49"/>
    <cellStyle name="Go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voer" xfId="58"/>
    <cellStyle name="Comma" xfId="59"/>
    <cellStyle name="Comma [0]" xfId="60"/>
    <cellStyle name="Kop 1" xfId="61"/>
    <cellStyle name="Kop 2" xfId="62"/>
    <cellStyle name="Kop 3" xfId="63"/>
    <cellStyle name="Kop 4" xfId="64"/>
    <cellStyle name="Linked Cell" xfId="65"/>
    <cellStyle name="Milliers [0]_Annex_comb_guideline_version4-2" xfId="66"/>
    <cellStyle name="Milliers_Annex_comb_guideline_version4-2" xfId="67"/>
    <cellStyle name="Monétaire [0]_Annex comb guideline 4-7" xfId="68"/>
    <cellStyle name="Monétaire_Annex_comb_guideline_version4-2" xfId="69"/>
    <cellStyle name="Neutraal" xfId="70"/>
    <cellStyle name="Neutral" xfId="71"/>
    <cellStyle name="Normal 2" xfId="72"/>
    <cellStyle name="Normal 3" xfId="73"/>
    <cellStyle name="Normal_FinalVersionTool" xfId="74"/>
    <cellStyle name="Note" xfId="75"/>
    <cellStyle name="Notitie" xfId="76"/>
    <cellStyle name="Ongeldig" xfId="77"/>
    <cellStyle name="Output" xfId="78"/>
    <cellStyle name="Percent 4" xfId="79"/>
    <cellStyle name="Percent" xfId="80"/>
    <cellStyle name="Source Hed" xfId="81"/>
    <cellStyle name="Source Text" xfId="82"/>
    <cellStyle name="Standaard 2" xfId="83"/>
    <cellStyle name="Titel" xfId="84"/>
    <cellStyle name="Title" xfId="85"/>
    <cellStyle name="Title-1" xfId="86"/>
    <cellStyle name="Title-2" xfId="87"/>
    <cellStyle name="Totaal" xfId="88"/>
    <cellStyle name="Total" xfId="89"/>
    <cellStyle name="Uitvoer" xfId="90"/>
    <cellStyle name="Currency" xfId="91"/>
    <cellStyle name="Currency [0]" xfId="92"/>
    <cellStyle name="Verklarende tekst" xfId="93"/>
    <cellStyle name="Waarschuwingstekst" xfId="94"/>
    <cellStyle name="Warning Text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9">
      <selection activeCell="I30" sqref="I30"/>
    </sheetView>
  </sheetViews>
  <sheetFormatPr defaultColWidth="9.140625" defaultRowHeight="12.75"/>
  <cols>
    <col min="1" max="1" width="11.7109375" style="0" bestFit="1" customWidth="1"/>
    <col min="3" max="3" width="10.28125" style="0" customWidth="1"/>
    <col min="4" max="4" width="12.28125" style="0" customWidth="1"/>
    <col min="5" max="5" width="11.8515625" style="0" bestFit="1" customWidth="1"/>
    <col min="6" max="6" width="11.8515625" style="0" customWidth="1"/>
    <col min="7" max="7" width="11.140625" style="11" customWidth="1"/>
    <col min="9" max="9" width="11.00390625" style="0" bestFit="1" customWidth="1"/>
    <col min="10" max="10" width="10.140625" style="0" bestFit="1" customWidth="1"/>
  </cols>
  <sheetData>
    <row r="1" spans="1:7" ht="20.25" thickBot="1">
      <c r="A1" s="25" t="s">
        <v>36</v>
      </c>
      <c r="B1" s="25"/>
      <c r="C1" s="25"/>
      <c r="D1" s="25"/>
      <c r="E1" s="25"/>
      <c r="F1" s="25"/>
      <c r="G1" s="25"/>
    </row>
    <row r="2" spans="1:6" ht="21.75" thickTop="1">
      <c r="A2" s="7" t="s">
        <v>37</v>
      </c>
      <c r="F2" s="14"/>
    </row>
    <row r="3" ht="12.75">
      <c r="F3" s="8"/>
    </row>
    <row r="4" spans="1:6" ht="15">
      <c r="A4" s="1" t="s">
        <v>0</v>
      </c>
      <c r="F4" s="8"/>
    </row>
    <row r="5" spans="1:6" ht="15">
      <c r="A5" s="1"/>
      <c r="F5" s="8"/>
    </row>
    <row r="6" spans="2:10" s="2" customFormat="1" ht="12.75">
      <c r="B6" s="2" t="s">
        <v>1</v>
      </c>
      <c r="E6" s="2" t="s">
        <v>41</v>
      </c>
      <c r="F6" s="18" t="s">
        <v>33</v>
      </c>
      <c r="G6" s="19" t="s">
        <v>2</v>
      </c>
      <c r="H6" s="20" t="s">
        <v>34</v>
      </c>
      <c r="I6" s="20" t="s">
        <v>35</v>
      </c>
      <c r="J6" s="20" t="s">
        <v>40</v>
      </c>
    </row>
    <row r="7" spans="5:8" s="2" customFormat="1" ht="12.75">
      <c r="E7" s="2" t="s">
        <v>42</v>
      </c>
      <c r="F7" s="9"/>
      <c r="G7" s="12"/>
      <c r="H7" s="20" t="s">
        <v>47</v>
      </c>
    </row>
    <row r="8" ht="12.75">
      <c r="F8" s="8"/>
    </row>
    <row r="9" spans="1:10" ht="12.75">
      <c r="A9" t="s">
        <v>3</v>
      </c>
      <c r="B9" s="3" t="s">
        <v>4</v>
      </c>
      <c r="F9" s="8"/>
      <c r="G9" s="13"/>
      <c r="H9" s="4"/>
      <c r="I9" s="4"/>
      <c r="J9" s="4"/>
    </row>
    <row r="10" spans="2:10" ht="12.75">
      <c r="B10" s="3"/>
      <c r="E10" s="4"/>
      <c r="F10" s="10"/>
      <c r="G10" s="13"/>
      <c r="H10" s="4"/>
      <c r="I10" s="4"/>
      <c r="J10" s="4"/>
    </row>
    <row r="11" spans="1:10" ht="12.75">
      <c r="A11" t="s">
        <v>5</v>
      </c>
      <c r="B11" s="3" t="s">
        <v>6</v>
      </c>
      <c r="C11" t="s">
        <v>7</v>
      </c>
      <c r="D11" t="s">
        <v>38</v>
      </c>
      <c r="E11" s="4"/>
      <c r="F11" s="10"/>
      <c r="G11" s="13"/>
      <c r="H11" s="4"/>
      <c r="I11" s="4"/>
      <c r="J11" s="4"/>
    </row>
    <row r="12" spans="2:9" ht="12.75">
      <c r="B12" s="3"/>
      <c r="C12" t="s">
        <v>8</v>
      </c>
      <c r="D12" t="s">
        <v>38</v>
      </c>
      <c r="E12" s="4"/>
      <c r="F12" s="10"/>
      <c r="G12" s="13"/>
      <c r="H12" s="4"/>
      <c r="I12" s="4"/>
    </row>
    <row r="13" spans="2:10" ht="12.75">
      <c r="B13" s="3"/>
      <c r="E13" s="4"/>
      <c r="F13" s="10"/>
      <c r="G13" s="13"/>
      <c r="H13" s="4"/>
      <c r="I13" s="4"/>
      <c r="J13" s="4"/>
    </row>
    <row r="14" spans="1:10" ht="12.75">
      <c r="A14" t="s">
        <v>5</v>
      </c>
      <c r="B14" s="3" t="s">
        <v>6</v>
      </c>
      <c r="C14" t="s">
        <v>7</v>
      </c>
      <c r="D14" t="s">
        <v>39</v>
      </c>
      <c r="E14" s="4"/>
      <c r="F14" s="10"/>
      <c r="G14" s="13">
        <v>156</v>
      </c>
      <c r="H14" s="4"/>
      <c r="I14" s="4"/>
      <c r="J14" s="4"/>
    </row>
    <row r="15" spans="2:10" ht="12.75">
      <c r="B15" s="3"/>
      <c r="C15" t="s">
        <v>8</v>
      </c>
      <c r="D15" t="s">
        <v>39</v>
      </c>
      <c r="E15" s="4"/>
      <c r="F15" s="10"/>
      <c r="G15" s="13"/>
      <c r="H15" s="4"/>
      <c r="I15" s="4"/>
      <c r="J15" s="4"/>
    </row>
    <row r="16" spans="2:10" ht="12.75">
      <c r="B16" s="3"/>
      <c r="E16" s="4"/>
      <c r="F16" s="10"/>
      <c r="G16" s="13"/>
      <c r="H16" s="4"/>
      <c r="I16" s="4"/>
      <c r="J16" s="4"/>
    </row>
    <row r="17" spans="1:10" ht="12.75">
      <c r="A17" t="s">
        <v>5</v>
      </c>
      <c r="B17" s="3" t="s">
        <v>6</v>
      </c>
      <c r="C17" t="s">
        <v>7</v>
      </c>
      <c r="D17" t="s">
        <v>9</v>
      </c>
      <c r="E17" s="4"/>
      <c r="F17" s="10"/>
      <c r="G17" s="13"/>
      <c r="H17" s="4"/>
      <c r="I17" s="4"/>
      <c r="J17" s="4"/>
    </row>
    <row r="18" spans="2:10" ht="12.75">
      <c r="B18" s="3"/>
      <c r="C18" t="s">
        <v>8</v>
      </c>
      <c r="D18" t="s">
        <v>9</v>
      </c>
      <c r="E18" s="4"/>
      <c r="F18" s="10"/>
      <c r="G18" s="13"/>
      <c r="H18" s="4"/>
      <c r="I18" s="4"/>
      <c r="J18" s="4"/>
    </row>
    <row r="19" spans="2:10" ht="12.75">
      <c r="B19" s="3"/>
      <c r="E19" s="4"/>
      <c r="F19" s="10"/>
      <c r="G19" s="13"/>
      <c r="H19" s="4"/>
      <c r="I19" s="4"/>
      <c r="J19" s="4"/>
    </row>
    <row r="20" spans="1:10" ht="12.75">
      <c r="A20" t="s">
        <v>5</v>
      </c>
      <c r="B20" s="3" t="s">
        <v>6</v>
      </c>
      <c r="C20" t="s">
        <v>7</v>
      </c>
      <c r="D20" t="s">
        <v>11</v>
      </c>
      <c r="E20" s="4"/>
      <c r="F20" s="10"/>
      <c r="G20" s="13"/>
      <c r="H20" s="4"/>
      <c r="I20" s="4"/>
      <c r="J20" s="4"/>
    </row>
    <row r="21" spans="2:10" ht="12.75">
      <c r="B21" s="3"/>
      <c r="C21" t="s">
        <v>8</v>
      </c>
      <c r="D21" t="s">
        <v>11</v>
      </c>
      <c r="E21" s="4"/>
      <c r="F21" s="10"/>
      <c r="G21" s="13"/>
      <c r="H21" s="4"/>
      <c r="I21" s="4"/>
      <c r="J21" s="4"/>
    </row>
    <row r="22" spans="2:10" ht="12.75">
      <c r="B22" s="3"/>
      <c r="C22" t="s">
        <v>12</v>
      </c>
      <c r="D22" t="s">
        <v>11</v>
      </c>
      <c r="E22" s="4"/>
      <c r="F22" s="10"/>
      <c r="G22" s="13"/>
      <c r="H22" s="4"/>
      <c r="I22" s="4"/>
      <c r="J22" s="4"/>
    </row>
    <row r="23" spans="2:10" ht="12.75">
      <c r="B23" s="3"/>
      <c r="C23" t="s">
        <v>10</v>
      </c>
      <c r="D23" t="s">
        <v>11</v>
      </c>
      <c r="E23" s="4"/>
      <c r="F23" s="10"/>
      <c r="G23" s="13"/>
      <c r="H23" s="4"/>
      <c r="I23" s="4"/>
      <c r="J23" s="4"/>
    </row>
    <row r="24" spans="1:10" ht="15">
      <c r="A24" s="1" t="s">
        <v>13</v>
      </c>
      <c r="B24" s="3"/>
      <c r="E24" s="4"/>
      <c r="F24" s="10"/>
      <c r="G24" s="13"/>
      <c r="H24" s="4"/>
      <c r="I24" s="4"/>
      <c r="J24" s="4"/>
    </row>
    <row r="25" spans="2:10" ht="12.75">
      <c r="B25" s="3"/>
      <c r="E25" s="4"/>
      <c r="F25" s="10"/>
      <c r="G25" s="13"/>
      <c r="H25" s="4"/>
      <c r="I25" s="4"/>
      <c r="J25" s="4"/>
    </row>
    <row r="26" spans="1:10" ht="12.75">
      <c r="A26" t="s">
        <v>14</v>
      </c>
      <c r="B26" s="3" t="s">
        <v>15</v>
      </c>
      <c r="C26" t="s">
        <v>16</v>
      </c>
      <c r="E26" s="4"/>
      <c r="F26" s="10"/>
      <c r="G26" s="13"/>
      <c r="H26" s="4"/>
      <c r="I26" s="4"/>
      <c r="J26" s="4"/>
    </row>
    <row r="27" spans="2:10" ht="12.75">
      <c r="B27" s="3"/>
      <c r="C27" t="s">
        <v>17</v>
      </c>
      <c r="E27" s="4"/>
      <c r="F27" s="10"/>
      <c r="G27" s="13"/>
      <c r="H27" s="4"/>
      <c r="I27" s="4"/>
      <c r="J27" s="4"/>
    </row>
    <row r="28" spans="2:10" ht="12.75">
      <c r="B28" s="3"/>
      <c r="E28" s="4"/>
      <c r="F28" s="10"/>
      <c r="G28" s="13"/>
      <c r="H28" s="4"/>
      <c r="I28" s="4"/>
      <c r="J28" s="4"/>
    </row>
    <row r="29" spans="1:10" ht="12.75">
      <c r="A29" t="s">
        <v>18</v>
      </c>
      <c r="B29" s="3" t="s">
        <v>19</v>
      </c>
      <c r="C29" t="s">
        <v>20</v>
      </c>
      <c r="E29" s="4"/>
      <c r="F29" s="10"/>
      <c r="G29" s="13">
        <v>0</v>
      </c>
      <c r="H29" s="4">
        <v>0</v>
      </c>
      <c r="I29" s="4">
        <v>0</v>
      </c>
      <c r="J29" s="4">
        <v>0</v>
      </c>
    </row>
    <row r="30" spans="2:10" ht="12.75">
      <c r="B30" s="3"/>
      <c r="C30" t="s">
        <v>21</v>
      </c>
      <c r="E30" s="4"/>
      <c r="F30" s="10"/>
      <c r="G30" s="13">
        <v>0</v>
      </c>
      <c r="H30" s="4">
        <v>0</v>
      </c>
      <c r="I30" s="4">
        <v>0</v>
      </c>
      <c r="J30" s="4">
        <v>0</v>
      </c>
    </row>
    <row r="31" spans="2:10" ht="12.75">
      <c r="B31" s="3"/>
      <c r="C31" t="s">
        <v>22</v>
      </c>
      <c r="E31" s="4"/>
      <c r="F31" s="10"/>
      <c r="G31" s="13">
        <v>0</v>
      </c>
      <c r="H31" s="4">
        <v>0</v>
      </c>
      <c r="I31" s="4">
        <v>0</v>
      </c>
      <c r="J31" s="4">
        <v>0</v>
      </c>
    </row>
    <row r="32" spans="2:10" ht="12.75">
      <c r="B32" s="3"/>
      <c r="E32" s="4"/>
      <c r="F32" s="10"/>
      <c r="G32" s="13"/>
      <c r="H32" s="4"/>
      <c r="I32" s="4"/>
      <c r="J32" s="4"/>
    </row>
    <row r="33" spans="1:10" ht="12.75">
      <c r="A33" t="s">
        <v>23</v>
      </c>
      <c r="B33" s="3" t="s">
        <v>19</v>
      </c>
      <c r="E33" s="4"/>
      <c r="F33" s="10">
        <v>2888</v>
      </c>
      <c r="G33" s="13"/>
      <c r="H33" s="4">
        <v>2423</v>
      </c>
      <c r="I33" s="4">
        <v>2963</v>
      </c>
      <c r="J33" s="4">
        <f>33+31+29+22+22+30+30+22+22+30+130+22+24+24+5+145+147+145+146+145+21+3+1+0.3+14+144+7+146+130+143+1+0.3+16+0.3+154+154+152+16+137+136+133+134+56+136+76+47+66+63+3+102+98+8+18+122+133+11+130+130+130+50+61+61+61+59+59+59+510</f>
        <v>5095.9</v>
      </c>
    </row>
    <row r="34" spans="1:10" ht="12.75">
      <c r="A34" t="s">
        <v>24</v>
      </c>
      <c r="B34" s="3"/>
      <c r="E34" s="4"/>
      <c r="F34" s="10"/>
      <c r="G34" s="13"/>
      <c r="H34" s="4"/>
      <c r="I34" s="4"/>
      <c r="J34" s="4"/>
    </row>
    <row r="35" spans="2:10" ht="12.75">
      <c r="B35" s="3"/>
      <c r="E35" s="4"/>
      <c r="F35" s="10"/>
      <c r="G35" s="13"/>
      <c r="H35" s="4"/>
      <c r="I35" s="4"/>
      <c r="J35" s="4"/>
    </row>
    <row r="36" spans="2:10" ht="12.75">
      <c r="B36" s="3"/>
      <c r="E36" s="4"/>
      <c r="F36" s="10"/>
      <c r="G36" s="13"/>
      <c r="H36" s="4"/>
      <c r="I36" s="4"/>
      <c r="J36" s="4"/>
    </row>
    <row r="37" spans="1:10" ht="18.75">
      <c r="A37" s="5" t="s">
        <v>25</v>
      </c>
      <c r="B37" s="3"/>
      <c r="E37" s="4"/>
      <c r="F37" s="13">
        <f>(F9*$E$40)+(F11*$E$42)+(F12*$E$44)+(F14*$E$42)+(F15*$E$44)+(F17*$E$42)+(F18*$E$44)+(F20*$E$42)+(F21*$E$44)+(F22*$E$46)+(F26*$E$48)+(F27*$E$49)+(F29*$E$51)+(F30*$E$52)+(F31*$E$53)+(F33*$E$55)</f>
        <v>620.3424</v>
      </c>
      <c r="G37" s="13">
        <f>(G9*$E$40)+(G11*$E$42)+(G12*$E$44)+(G14*$E$42)+(G15*$E$44)+(G17*$E$42)+(G18*$E$44)+(G20*$E$42)+(G21*$E$44)+(G22*$E$46)+(G26*$E$48)+(G27*$E$49)+(G29*$E$51)+(G30*$E$52)+(G31*$E$53)+(G33*$E$55)</f>
        <v>489.05999999999995</v>
      </c>
      <c r="H37" s="13">
        <f>(H9*$E$40)+(H11*$E$42)+(H12*$E$44)+(H14*$E$42)+(H15*$E$44)+(H17*$E$42)+(H18*$E$44)+(H20*$E$42)+(H21*$E$44)+(H22*$E$46)+(H26*$E$48)+(H27*$E$49)+(H29*$E$51)+(H30*$E$52)+(H31*$E$53)+(H33*$E$55)</f>
        <v>520.4603999999999</v>
      </c>
      <c r="I37" s="13">
        <f>(I9*$E$40)+(I11*$E$42)+(I12*$E$44)+(I14*$E$42)+(I15*$E$44)+(I17*$E$42)+(I18*$E$44)+(I20*$E$42)+(I21*$E$44)+(I22*$E$46)+(I26*$E$48)+(I27*$E$49)+(I29*$E$51)+(I30*$E$52)+(I31*$E$53)+(I33*$E$55)</f>
        <v>636.4524</v>
      </c>
      <c r="J37" s="13">
        <f>(J9*$E$40)+(J11*$E$42)+(J12*$E$44)+(J14*$E$42)+(J15*$E$44)+(J17*$E$42)+(J18*$E$44)+(J20*$E$42)+(J21*$E$44)+(J22*$E$46)+(J26*$E$48)+(J27*$E$49)+(J29*$E$51)+(J30*$E$52)+(J31*$E$53)+(J33*$E$55)</f>
        <v>1094.5993199999998</v>
      </c>
    </row>
    <row r="38" spans="1:12" ht="18.75">
      <c r="A38" s="5" t="s">
        <v>26</v>
      </c>
      <c r="E38" s="4"/>
      <c r="F38" s="16">
        <f>F37/1000</f>
        <v>0.6203424</v>
      </c>
      <c r="G38" s="16">
        <f>G37/1000</f>
        <v>0.48905999999999994</v>
      </c>
      <c r="H38" s="17">
        <f>H37/1000</f>
        <v>0.5204603999999999</v>
      </c>
      <c r="I38" s="17">
        <f>I37/1000</f>
        <v>0.6364524</v>
      </c>
      <c r="J38" s="17">
        <f>J37/1000</f>
        <v>1.0945993199999997</v>
      </c>
      <c r="L38" s="22">
        <f>SUM(F38:K38)</f>
        <v>3.3609145199999997</v>
      </c>
    </row>
    <row r="39" spans="5:10" ht="12.75">
      <c r="E39" s="4"/>
      <c r="F39" s="10"/>
      <c r="G39" s="13"/>
      <c r="H39" s="4"/>
      <c r="I39" s="4"/>
      <c r="J39" s="4"/>
    </row>
    <row r="40" spans="1:10" ht="12.75" hidden="1">
      <c r="A40" t="s">
        <v>27</v>
      </c>
      <c r="C40" t="s">
        <v>3</v>
      </c>
      <c r="E40" s="6">
        <v>1.825</v>
      </c>
      <c r="F40" s="15"/>
      <c r="G40" s="13"/>
      <c r="H40" s="4"/>
      <c r="I40" s="4"/>
      <c r="J40" s="4"/>
    </row>
    <row r="41" spans="1:10" ht="12.75" hidden="1">
      <c r="A41" t="s">
        <v>28</v>
      </c>
      <c r="E41" s="6"/>
      <c r="F41" s="15"/>
      <c r="G41" s="13"/>
      <c r="H41" s="4"/>
      <c r="I41" s="4"/>
      <c r="J41" s="4"/>
    </row>
    <row r="42" spans="3:10" ht="12.75" hidden="1">
      <c r="C42" t="s">
        <v>7</v>
      </c>
      <c r="E42" s="6">
        <v>3.135</v>
      </c>
      <c r="F42" s="15"/>
      <c r="G42" s="13"/>
      <c r="H42" s="4"/>
      <c r="I42" s="4"/>
      <c r="J42" s="4"/>
    </row>
    <row r="43" spans="5:10" ht="12.75" hidden="1">
      <c r="E43" s="6"/>
      <c r="F43" s="15"/>
      <c r="G43" s="13"/>
      <c r="H43" s="4"/>
      <c r="I43" s="4"/>
      <c r="J43" s="4"/>
    </row>
    <row r="44" spans="3:10" ht="12.75" hidden="1">
      <c r="C44" t="s">
        <v>8</v>
      </c>
      <c r="E44" s="6">
        <v>2.78</v>
      </c>
      <c r="F44" s="15"/>
      <c r="G44" s="13"/>
      <c r="H44" s="4"/>
      <c r="I44" s="4"/>
      <c r="J44" s="4"/>
    </row>
    <row r="45" spans="5:10" ht="12.75" hidden="1">
      <c r="E45" s="6"/>
      <c r="F45" s="15"/>
      <c r="G45" s="13"/>
      <c r="H45" s="4"/>
      <c r="I45" s="4"/>
      <c r="J45" s="4"/>
    </row>
    <row r="46" spans="3:10" ht="12.75" hidden="1">
      <c r="C46" t="s">
        <v>12</v>
      </c>
      <c r="E46" s="6">
        <v>1.86</v>
      </c>
      <c r="F46" s="15"/>
      <c r="G46" s="13"/>
      <c r="H46" s="4"/>
      <c r="I46" s="4"/>
      <c r="J46" s="4"/>
    </row>
    <row r="47" spans="5:10" ht="12.75" hidden="1">
      <c r="E47" s="6"/>
      <c r="F47" s="15"/>
      <c r="G47" s="13"/>
      <c r="H47" s="4"/>
      <c r="I47" s="4"/>
      <c r="J47" s="4"/>
    </row>
    <row r="48" spans="3:10" ht="12.75" hidden="1">
      <c r="C48" t="s">
        <v>29</v>
      </c>
      <c r="D48" t="s">
        <v>16</v>
      </c>
      <c r="E48" s="6">
        <v>0.3</v>
      </c>
      <c r="F48" s="15"/>
      <c r="G48" s="13"/>
      <c r="H48" s="4"/>
      <c r="I48" s="4"/>
      <c r="J48" s="4"/>
    </row>
    <row r="49" spans="4:10" ht="12.75" hidden="1">
      <c r="D49" t="s">
        <v>17</v>
      </c>
      <c r="E49" s="6">
        <v>0.615</v>
      </c>
      <c r="F49" s="15"/>
      <c r="G49" s="13"/>
      <c r="H49" s="4"/>
      <c r="I49" s="4"/>
      <c r="J49" s="4"/>
    </row>
    <row r="50" spans="5:10" ht="12.75" hidden="1">
      <c r="E50" s="6"/>
      <c r="F50" s="15"/>
      <c r="G50" s="13"/>
      <c r="H50" s="4"/>
      <c r="I50" s="4"/>
      <c r="J50" s="4"/>
    </row>
    <row r="51" spans="3:10" ht="12.75" hidden="1">
      <c r="C51" t="s">
        <v>30</v>
      </c>
      <c r="D51" t="s">
        <v>20</v>
      </c>
      <c r="E51" s="6">
        <v>0.345</v>
      </c>
      <c r="F51" s="15"/>
      <c r="G51" s="13"/>
      <c r="H51" s="4"/>
      <c r="I51" s="4"/>
      <c r="J51" s="4"/>
    </row>
    <row r="52" spans="4:10" ht="12.75" hidden="1">
      <c r="D52" t="s">
        <v>21</v>
      </c>
      <c r="E52" s="6">
        <v>0.245</v>
      </c>
      <c r="F52" s="15"/>
      <c r="G52" s="13"/>
      <c r="H52" s="4"/>
      <c r="I52" s="4"/>
      <c r="J52" s="4"/>
    </row>
    <row r="53" spans="4:10" ht="12.75" hidden="1">
      <c r="D53" t="s">
        <v>22</v>
      </c>
      <c r="E53" s="6">
        <v>0.22</v>
      </c>
      <c r="F53" s="15"/>
      <c r="G53" s="13"/>
      <c r="H53" s="4"/>
      <c r="I53" s="4"/>
      <c r="J53" s="4"/>
    </row>
    <row r="54" spans="5:10" ht="12.75" hidden="1">
      <c r="E54" s="6"/>
      <c r="F54" s="15"/>
      <c r="G54" s="13"/>
      <c r="H54" s="4"/>
      <c r="I54" s="4"/>
      <c r="J54" s="4"/>
    </row>
    <row r="55" spans="3:10" ht="12.75" hidden="1">
      <c r="C55" t="s">
        <v>31</v>
      </c>
      <c r="E55" s="6">
        <v>0.2148</v>
      </c>
      <c r="F55" s="15"/>
      <c r="G55" s="13"/>
      <c r="H55" s="4"/>
      <c r="I55" s="4"/>
      <c r="J55" s="4"/>
    </row>
    <row r="56" spans="5:10" ht="12.75" hidden="1">
      <c r="E56" s="6"/>
      <c r="F56" s="15"/>
      <c r="G56" s="13"/>
      <c r="H56" s="4"/>
      <c r="I56" s="4"/>
      <c r="J56" s="4"/>
    </row>
    <row r="57" spans="3:10" ht="12.75" hidden="1">
      <c r="C57" t="s">
        <v>32</v>
      </c>
      <c r="E57" s="6">
        <v>3.515</v>
      </c>
      <c r="F57" s="15"/>
      <c r="G57" s="13"/>
      <c r="H57" s="4"/>
      <c r="I57" s="4"/>
      <c r="J57" s="4"/>
    </row>
    <row r="58" spans="5:10" ht="12.75" hidden="1">
      <c r="E58" s="6"/>
      <c r="F58" s="15"/>
      <c r="G58" s="13"/>
      <c r="H58" s="4"/>
      <c r="I58" s="4"/>
      <c r="J58" s="4"/>
    </row>
    <row r="59" spans="5:10" ht="12.75">
      <c r="E59" s="6"/>
      <c r="F59" s="15"/>
      <c r="G59" s="13"/>
      <c r="H59" s="4"/>
      <c r="I59" s="4"/>
      <c r="J59" s="4"/>
    </row>
    <row r="60" spans="5:10" ht="12.75">
      <c r="E60" s="6"/>
      <c r="F60" s="6"/>
      <c r="G60" s="13"/>
      <c r="H60" s="4"/>
      <c r="I60" s="4"/>
      <c r="J60" s="4"/>
    </row>
    <row r="61" spans="1:10" ht="12.75">
      <c r="A61" t="s">
        <v>43</v>
      </c>
      <c r="B61" t="s">
        <v>45</v>
      </c>
      <c r="E61" s="6"/>
      <c r="F61" s="6"/>
      <c r="G61" s="13">
        <v>3125</v>
      </c>
      <c r="H61" s="4"/>
      <c r="I61" s="4"/>
      <c r="J61" s="4"/>
    </row>
    <row r="62" spans="2:10" ht="12.75">
      <c r="B62" t="s">
        <v>44</v>
      </c>
      <c r="E62" s="6"/>
      <c r="F62" s="6"/>
      <c r="G62" s="21">
        <v>0.00777</v>
      </c>
      <c r="H62" s="4"/>
      <c r="I62" s="4"/>
      <c r="J62" s="4"/>
    </row>
    <row r="63" spans="5:10" ht="12.75">
      <c r="E63" s="6"/>
      <c r="F63" s="6"/>
      <c r="G63" s="13"/>
      <c r="H63" s="4"/>
      <c r="I63" s="4"/>
      <c r="J63" s="4"/>
    </row>
    <row r="64" spans="2:12" ht="12.75">
      <c r="B64" t="s">
        <v>46</v>
      </c>
      <c r="E64" s="6"/>
      <c r="F64" s="6"/>
      <c r="G64" s="16">
        <f>G61*G62</f>
        <v>24.28125</v>
      </c>
      <c r="H64" s="4"/>
      <c r="I64" s="4"/>
      <c r="J64" s="4"/>
      <c r="L64" s="22">
        <f>G64</f>
        <v>24.28125</v>
      </c>
    </row>
    <row r="65" spans="5:10" ht="12.75">
      <c r="E65" s="6"/>
      <c r="F65" s="6"/>
      <c r="G65" s="13"/>
      <c r="H65" s="4"/>
      <c r="I65" s="4"/>
      <c r="J65" s="4"/>
    </row>
    <row r="66" spans="2:12" ht="15">
      <c r="B66" s="1" t="s">
        <v>48</v>
      </c>
      <c r="C66" s="1"/>
      <c r="D66" s="1"/>
      <c r="E66" s="24"/>
      <c r="F66" s="4"/>
      <c r="G66" s="13"/>
      <c r="H66" s="4"/>
      <c r="I66" s="4"/>
      <c r="J66" s="4"/>
      <c r="L66" s="23">
        <f>L64+L38</f>
        <v>27.64216452</v>
      </c>
    </row>
    <row r="67" spans="5:10" ht="12.75">
      <c r="E67" s="4"/>
      <c r="F67" s="4"/>
      <c r="G67" s="13"/>
      <c r="H67" s="4"/>
      <c r="I67" s="4"/>
      <c r="J67" s="4"/>
    </row>
    <row r="68" spans="5:10" ht="12.75">
      <c r="E68" s="4"/>
      <c r="F68" s="4"/>
      <c r="G68" s="13"/>
      <c r="H68" s="4"/>
      <c r="I68" s="4"/>
      <c r="J68" s="4"/>
    </row>
    <row r="69" spans="5:10" ht="12.75">
      <c r="E69" s="4"/>
      <c r="F69" s="4"/>
      <c r="G69" s="13"/>
      <c r="H69" s="4"/>
      <c r="I69" s="4"/>
      <c r="J69" s="4"/>
    </row>
    <row r="70" spans="5:10" ht="12.75">
      <c r="E70" s="4"/>
      <c r="F70" s="4"/>
      <c r="G70" s="13"/>
      <c r="H70" s="4"/>
      <c r="I70" s="4"/>
      <c r="J70" s="4"/>
    </row>
    <row r="71" spans="5:10" ht="12.75">
      <c r="E71" s="4"/>
      <c r="F71" s="4"/>
      <c r="G71" s="13"/>
      <c r="H71" s="4"/>
      <c r="I71" s="4"/>
      <c r="J71" s="4"/>
    </row>
    <row r="72" spans="5:10" ht="12.75">
      <c r="E72" s="4"/>
      <c r="F72" s="4"/>
      <c r="G72" s="13"/>
      <c r="H72" s="4"/>
      <c r="I72" s="4"/>
      <c r="J72" s="4"/>
    </row>
    <row r="73" spans="5:10" ht="12.75">
      <c r="E73" s="4"/>
      <c r="F73" s="4"/>
      <c r="G73" s="13"/>
      <c r="H73" s="4"/>
      <c r="I73" s="4"/>
      <c r="J73" s="4"/>
    </row>
    <row r="74" spans="5:10" ht="12.75">
      <c r="E74" s="4"/>
      <c r="F74" s="4"/>
      <c r="G74" s="13"/>
      <c r="H74" s="4"/>
      <c r="I74" s="4"/>
      <c r="J74" s="4"/>
    </row>
    <row r="75" spans="5:10" ht="12.75">
      <c r="E75" s="4"/>
      <c r="F75" s="4"/>
      <c r="G75" s="13"/>
      <c r="H75" s="4"/>
      <c r="I75" s="4"/>
      <c r="J75" s="4"/>
    </row>
    <row r="76" spans="5:10" ht="12.75">
      <c r="E76" s="4"/>
      <c r="F76" s="4"/>
      <c r="G76" s="13"/>
      <c r="H76" s="4"/>
      <c r="I76" s="4"/>
      <c r="J76" s="4"/>
    </row>
    <row r="77" spans="5:10" ht="12.75">
      <c r="E77" s="4"/>
      <c r="F77" s="4"/>
      <c r="G77" s="13"/>
      <c r="H77" s="4"/>
      <c r="I77" s="4"/>
      <c r="J77" s="4"/>
    </row>
    <row r="78" spans="5:10" ht="12.75">
      <c r="E78" s="4"/>
      <c r="F78" s="4"/>
      <c r="G78" s="13"/>
      <c r="H78" s="4"/>
      <c r="I78" s="4"/>
      <c r="J78" s="4"/>
    </row>
    <row r="79" spans="5:10" ht="12.75">
      <c r="E79" s="4"/>
      <c r="F79" s="4"/>
      <c r="G79" s="13"/>
      <c r="H79" s="4"/>
      <c r="I79" s="4"/>
      <c r="J79" s="4"/>
    </row>
    <row r="80" spans="5:10" ht="12.75">
      <c r="E80" s="4"/>
      <c r="F80" s="4"/>
      <c r="G80" s="13"/>
      <c r="H80" s="4"/>
      <c r="I80" s="4"/>
      <c r="J80" s="4"/>
    </row>
    <row r="81" spans="5:10" ht="12.75">
      <c r="E81" s="4"/>
      <c r="F81" s="4"/>
      <c r="G81" s="13"/>
      <c r="H81" s="4"/>
      <c r="I81" s="4"/>
      <c r="J81" s="4"/>
    </row>
    <row r="82" spans="5:10" ht="12.75">
      <c r="E82" s="4"/>
      <c r="F82" s="4"/>
      <c r="G82" s="13"/>
      <c r="H82" s="4"/>
      <c r="I82" s="4"/>
      <c r="J82" s="4"/>
    </row>
    <row r="83" spans="5:10" ht="12.75">
      <c r="E83" s="4"/>
      <c r="F83" s="4"/>
      <c r="G83" s="13"/>
      <c r="H83" s="4"/>
      <c r="I83" s="4"/>
      <c r="J83" s="4"/>
    </row>
    <row r="84" spans="5:10" ht="12.75">
      <c r="E84" s="4"/>
      <c r="F84" s="4"/>
      <c r="G84" s="13"/>
      <c r="H84" s="4"/>
      <c r="I84" s="4"/>
      <c r="J84" s="4"/>
    </row>
    <row r="85" spans="5:10" ht="12.75">
      <c r="E85" s="4"/>
      <c r="F85" s="4"/>
      <c r="G85" s="13"/>
      <c r="H85" s="4"/>
      <c r="I85" s="4"/>
      <c r="J85" s="4"/>
    </row>
    <row r="86" spans="5:10" ht="12.75">
      <c r="E86" s="4"/>
      <c r="F86" s="4"/>
      <c r="G86" s="13"/>
      <c r="H86" s="4"/>
      <c r="I86" s="4"/>
      <c r="J86" s="4"/>
    </row>
    <row r="87" spans="5:10" ht="12.75">
      <c r="E87" s="4"/>
      <c r="F87" s="4"/>
      <c r="G87" s="13"/>
      <c r="H87" s="4"/>
      <c r="I87" s="4"/>
      <c r="J87" s="4"/>
    </row>
    <row r="88" spans="5:10" ht="12.75">
      <c r="E88" s="4"/>
      <c r="F88" s="4"/>
      <c r="G88" s="13"/>
      <c r="H88" s="4"/>
      <c r="I88" s="4"/>
      <c r="J88" s="4"/>
    </row>
    <row r="89" spans="5:10" ht="12.75">
      <c r="E89" s="4"/>
      <c r="F89" s="4"/>
      <c r="G89" s="13"/>
      <c r="H89" s="4"/>
      <c r="I89" s="4"/>
      <c r="J89" s="4"/>
    </row>
    <row r="90" spans="5:10" ht="12.75">
      <c r="E90" s="4"/>
      <c r="F90" s="4"/>
      <c r="G90" s="13"/>
      <c r="H90" s="4"/>
      <c r="I90" s="4"/>
      <c r="J90" s="4"/>
    </row>
    <row r="91" spans="5:10" ht="12.75">
      <c r="E91" s="4"/>
      <c r="F91" s="4"/>
      <c r="G91" s="13"/>
      <c r="H91" s="4"/>
      <c r="I91" s="4"/>
      <c r="J91" s="4"/>
    </row>
    <row r="92" spans="5:10" ht="12.75">
      <c r="E92" s="4"/>
      <c r="F92" s="4"/>
      <c r="G92" s="13"/>
      <c r="H92" s="4"/>
      <c r="I92" s="4"/>
      <c r="J92" s="4"/>
    </row>
    <row r="93" spans="5:10" ht="12.75">
      <c r="E93" s="4"/>
      <c r="F93" s="4"/>
      <c r="G93" s="13"/>
      <c r="H93" s="4"/>
      <c r="I93" s="4"/>
      <c r="J93" s="4"/>
    </row>
    <row r="94" spans="5:10" ht="12.75">
      <c r="E94" s="4"/>
      <c r="F94" s="4"/>
      <c r="G94" s="13"/>
      <c r="H94" s="4"/>
      <c r="I94" s="4"/>
      <c r="J94" s="4"/>
    </row>
    <row r="95" spans="5:10" ht="12.75">
      <c r="E95" s="4"/>
      <c r="F95" s="4"/>
      <c r="G95" s="13"/>
      <c r="H95" s="4"/>
      <c r="I95" s="4"/>
      <c r="J95" s="4"/>
    </row>
    <row r="96" spans="5:10" ht="12.75">
      <c r="E96" s="4"/>
      <c r="F96" s="4"/>
      <c r="G96" s="13"/>
      <c r="H96" s="4"/>
      <c r="I96" s="4"/>
      <c r="J96" s="4"/>
    </row>
    <row r="97" spans="5:10" ht="12.75">
      <c r="E97" s="4"/>
      <c r="F97" s="4"/>
      <c r="G97" s="13"/>
      <c r="H97" s="4"/>
      <c r="I97" s="4"/>
      <c r="J97" s="4"/>
    </row>
    <row r="98" spans="5:10" ht="12.75">
      <c r="E98" s="4"/>
      <c r="F98" s="4"/>
      <c r="G98" s="13"/>
      <c r="H98" s="4"/>
      <c r="I98" s="4"/>
      <c r="J98" s="4"/>
    </row>
    <row r="99" spans="5:10" ht="12.75">
      <c r="E99" s="4"/>
      <c r="F99" s="4"/>
      <c r="G99" s="13"/>
      <c r="H99" s="4"/>
      <c r="I99" s="4"/>
      <c r="J99" s="4"/>
    </row>
    <row r="100" spans="5:10" ht="12.75">
      <c r="E100" s="4"/>
      <c r="F100" s="4"/>
      <c r="G100" s="13"/>
      <c r="H100" s="4"/>
      <c r="I100" s="4"/>
      <c r="J100" s="4"/>
    </row>
    <row r="101" spans="5:10" ht="12.75">
      <c r="E101" s="4"/>
      <c r="F101" s="4"/>
      <c r="G101" s="13"/>
      <c r="H101" s="4"/>
      <c r="I101" s="4"/>
      <c r="J101" s="4"/>
    </row>
    <row r="102" spans="5:10" ht="12.75">
      <c r="E102" s="4"/>
      <c r="F102" s="4"/>
      <c r="G102" s="13"/>
      <c r="H102" s="4"/>
      <c r="I102" s="4"/>
      <c r="J102" s="4"/>
    </row>
    <row r="103" spans="5:10" ht="12.75">
      <c r="E103" s="4"/>
      <c r="F103" s="4"/>
      <c r="G103" s="13"/>
      <c r="H103" s="4"/>
      <c r="I103" s="4"/>
      <c r="J103" s="4"/>
    </row>
    <row r="104" spans="5:10" ht="12.75">
      <c r="E104" s="4"/>
      <c r="F104" s="4"/>
      <c r="G104" s="13"/>
      <c r="H104" s="4"/>
      <c r="I104" s="4"/>
      <c r="J104" s="4"/>
    </row>
    <row r="105" spans="5:10" ht="12.75">
      <c r="E105" s="4"/>
      <c r="F105" s="4"/>
      <c r="G105" s="13"/>
      <c r="H105" s="4"/>
      <c r="I105" s="4"/>
      <c r="J105" s="4"/>
    </row>
    <row r="106" spans="5:10" ht="12.75">
      <c r="E106" s="4"/>
      <c r="F106" s="4"/>
      <c r="G106" s="13"/>
      <c r="H106" s="4"/>
      <c r="I106" s="4"/>
      <c r="J106" s="4"/>
    </row>
    <row r="107" spans="5:10" ht="12.75">
      <c r="E107" s="4"/>
      <c r="F107" s="4"/>
      <c r="G107" s="13"/>
      <c r="H107" s="4"/>
      <c r="I107" s="4"/>
      <c r="J107" s="4"/>
    </row>
    <row r="108" spans="5:10" ht="12.75">
      <c r="E108" s="4"/>
      <c r="F108" s="4"/>
      <c r="G108" s="13"/>
      <c r="H108" s="4"/>
      <c r="I108" s="4"/>
      <c r="J108" s="4"/>
    </row>
    <row r="109" spans="5:10" ht="12.75">
      <c r="E109" s="4"/>
      <c r="F109" s="4"/>
      <c r="G109" s="13"/>
      <c r="H109" s="4"/>
      <c r="I109" s="4"/>
      <c r="J109" s="4"/>
    </row>
    <row r="110" spans="5:10" ht="12.75">
      <c r="E110" s="4"/>
      <c r="F110" s="4"/>
      <c r="G110" s="13"/>
      <c r="H110" s="4"/>
      <c r="I110" s="4"/>
      <c r="J110" s="4"/>
    </row>
    <row r="111" spans="5:10" ht="12.75">
      <c r="E111" s="4"/>
      <c r="F111" s="4"/>
      <c r="G111" s="13"/>
      <c r="H111" s="4"/>
      <c r="I111" s="4"/>
      <c r="J111" s="4"/>
    </row>
    <row r="112" spans="5:10" ht="12.75">
      <c r="E112" s="4"/>
      <c r="F112" s="4"/>
      <c r="G112" s="13"/>
      <c r="H112" s="4"/>
      <c r="I112" s="4"/>
      <c r="J112" s="4"/>
    </row>
    <row r="113" spans="5:10" ht="12.75">
      <c r="E113" s="4"/>
      <c r="F113" s="4"/>
      <c r="G113" s="13"/>
      <c r="H113" s="4"/>
      <c r="I113" s="4"/>
      <c r="J113" s="4"/>
    </row>
    <row r="114" spans="5:10" ht="12.75">
      <c r="E114" s="4"/>
      <c r="F114" s="4"/>
      <c r="G114" s="13"/>
      <c r="H114" s="4"/>
      <c r="I114" s="4"/>
      <c r="J114" s="4"/>
    </row>
    <row r="115" spans="5:10" ht="12.75">
      <c r="E115" s="4"/>
      <c r="F115" s="4"/>
      <c r="G115" s="13"/>
      <c r="H115" s="4"/>
      <c r="I115" s="4"/>
      <c r="J115" s="4"/>
    </row>
    <row r="116" spans="5:10" ht="12.75">
      <c r="E116" s="4"/>
      <c r="F116" s="4"/>
      <c r="G116" s="13"/>
      <c r="H116" s="4"/>
      <c r="I116" s="4"/>
      <c r="J116" s="4"/>
    </row>
    <row r="117" spans="5:10" ht="12.75">
      <c r="E117" s="4"/>
      <c r="F117" s="4"/>
      <c r="G117" s="13"/>
      <c r="H117" s="4"/>
      <c r="I117" s="4"/>
      <c r="J117" s="4"/>
    </row>
    <row r="118" spans="5:10" ht="12.75">
      <c r="E118" s="4"/>
      <c r="F118" s="4"/>
      <c r="G118" s="13"/>
      <c r="H118" s="4"/>
      <c r="I118" s="4"/>
      <c r="J118" s="4"/>
    </row>
    <row r="119" spans="5:10" ht="12.75">
      <c r="E119" s="4"/>
      <c r="F119" s="4"/>
      <c r="G119" s="13"/>
      <c r="H119" s="4"/>
      <c r="I119" s="4"/>
      <c r="J119" s="4"/>
    </row>
    <row r="120" spans="5:10" ht="12.75">
      <c r="E120" s="4"/>
      <c r="F120" s="4"/>
      <c r="G120" s="13"/>
      <c r="H120" s="4"/>
      <c r="I120" s="4"/>
      <c r="J120" s="4"/>
    </row>
    <row r="121" spans="5:10" ht="12.75">
      <c r="E121" s="4"/>
      <c r="F121" s="4"/>
      <c r="G121" s="13"/>
      <c r="H121" s="4"/>
      <c r="I121" s="4"/>
      <c r="J121" s="4"/>
    </row>
    <row r="122" spans="5:10" ht="12.75">
      <c r="E122" s="4"/>
      <c r="F122" s="4"/>
      <c r="G122" s="13"/>
      <c r="H122" s="4"/>
      <c r="I122" s="4"/>
      <c r="J122" s="4"/>
    </row>
    <row r="123" spans="5:10" ht="12.75">
      <c r="E123" s="4"/>
      <c r="F123" s="4"/>
      <c r="G123" s="13"/>
      <c r="H123" s="4"/>
      <c r="I123" s="4"/>
      <c r="J123" s="4"/>
    </row>
    <row r="124" spans="5:10" ht="12.75">
      <c r="E124" s="4"/>
      <c r="F124" s="4"/>
      <c r="G124" s="13"/>
      <c r="H124" s="4"/>
      <c r="I124" s="4"/>
      <c r="J124" s="4"/>
    </row>
    <row r="125" spans="5:10" ht="12.75">
      <c r="E125" s="4"/>
      <c r="F125" s="4"/>
      <c r="G125" s="13"/>
      <c r="H125" s="4"/>
      <c r="I125" s="4"/>
      <c r="J125" s="4"/>
    </row>
    <row r="126" spans="5:10" ht="12.75">
      <c r="E126" s="4"/>
      <c r="F126" s="4"/>
      <c r="G126" s="13"/>
      <c r="H126" s="4"/>
      <c r="I126" s="4"/>
      <c r="J126" s="4"/>
    </row>
    <row r="127" spans="5:10" ht="12.75">
      <c r="E127" s="4"/>
      <c r="F127" s="4"/>
      <c r="G127" s="13"/>
      <c r="H127" s="4"/>
      <c r="I127" s="4"/>
      <c r="J127" s="4"/>
    </row>
    <row r="128" spans="5:10" ht="12.75">
      <c r="E128" s="4"/>
      <c r="F128" s="4"/>
      <c r="G128" s="13"/>
      <c r="H128" s="4"/>
      <c r="I128" s="4"/>
      <c r="J128" s="4"/>
    </row>
    <row r="129" spans="5:10" ht="12.75">
      <c r="E129" s="4"/>
      <c r="F129" s="4"/>
      <c r="G129" s="13"/>
      <c r="H129" s="4"/>
      <c r="I129" s="4"/>
      <c r="J129" s="4"/>
    </row>
    <row r="130" spans="5:10" ht="12.75">
      <c r="E130" s="4"/>
      <c r="F130" s="4"/>
      <c r="G130" s="13"/>
      <c r="H130" s="4"/>
      <c r="I130" s="4"/>
      <c r="J130" s="4"/>
    </row>
    <row r="131" spans="5:10" ht="12.75">
      <c r="E131" s="4"/>
      <c r="F131" s="4"/>
      <c r="G131" s="13"/>
      <c r="H131" s="4"/>
      <c r="I131" s="4"/>
      <c r="J131" s="4"/>
    </row>
    <row r="132" spans="5:10" ht="12.75">
      <c r="E132" s="4"/>
      <c r="F132" s="4"/>
      <c r="G132" s="13"/>
      <c r="H132" s="4"/>
      <c r="I132" s="4"/>
      <c r="J132" s="4"/>
    </row>
    <row r="133" spans="5:10" ht="12.75">
      <c r="E133" s="4"/>
      <c r="F133" s="4"/>
      <c r="G133" s="13"/>
      <c r="H133" s="4"/>
      <c r="I133" s="4"/>
      <c r="J133" s="4"/>
    </row>
    <row r="134" spans="5:10" ht="12.75">
      <c r="E134" s="4"/>
      <c r="F134" s="4"/>
      <c r="G134" s="13"/>
      <c r="H134" s="4"/>
      <c r="I134" s="4"/>
      <c r="J134" s="4"/>
    </row>
    <row r="135" spans="5:10" ht="12.75">
      <c r="E135" s="4"/>
      <c r="F135" s="4"/>
      <c r="G135" s="13"/>
      <c r="H135" s="4"/>
      <c r="I135" s="4"/>
      <c r="J135" s="4"/>
    </row>
    <row r="136" spans="5:10" ht="12.75">
      <c r="E136" s="4"/>
      <c r="F136" s="4"/>
      <c r="G136" s="13"/>
      <c r="H136" s="4"/>
      <c r="I136" s="4"/>
      <c r="J136" s="4"/>
    </row>
    <row r="137" spans="5:10" ht="12.75">
      <c r="E137" s="4"/>
      <c r="F137" s="4"/>
      <c r="G137" s="13"/>
      <c r="H137" s="4"/>
      <c r="I137" s="4"/>
      <c r="J137" s="4"/>
    </row>
    <row r="138" spans="5:10" ht="12.75">
      <c r="E138" s="4"/>
      <c r="F138" s="4"/>
      <c r="G138" s="13"/>
      <c r="H138" s="4"/>
      <c r="I138" s="4"/>
      <c r="J138" s="4"/>
    </row>
    <row r="139" spans="5:10" ht="12.75">
      <c r="E139" s="4"/>
      <c r="F139" s="4"/>
      <c r="G139" s="13"/>
      <c r="H139" s="4"/>
      <c r="I139" s="4"/>
      <c r="J139" s="4"/>
    </row>
    <row r="140" spans="7:10" ht="12.75">
      <c r="G140" s="13"/>
      <c r="H140" s="4"/>
      <c r="I140" s="4"/>
      <c r="J140" s="4"/>
    </row>
    <row r="141" spans="7:10" ht="12.75">
      <c r="G141" s="13"/>
      <c r="H141" s="4"/>
      <c r="I141" s="4"/>
      <c r="J141" s="4"/>
    </row>
    <row r="142" spans="7:10" ht="12.75">
      <c r="G142" s="13"/>
      <c r="H142" s="4"/>
      <c r="I142" s="4"/>
      <c r="J142" s="4"/>
    </row>
    <row r="143" spans="7:10" ht="12.75">
      <c r="G143" s="13"/>
      <c r="H143" s="4"/>
      <c r="I143" s="4"/>
      <c r="J143" s="4"/>
    </row>
    <row r="144" spans="7:10" ht="12.75">
      <c r="G144" s="13"/>
      <c r="H144" s="4"/>
      <c r="I144" s="4"/>
      <c r="J144" s="4"/>
    </row>
    <row r="145" spans="7:10" ht="12.75">
      <c r="G145" s="13"/>
      <c r="H145" s="4"/>
      <c r="I145" s="4"/>
      <c r="J145" s="4"/>
    </row>
    <row r="146" spans="7:10" ht="12.75">
      <c r="G146" s="13"/>
      <c r="H146" s="4"/>
      <c r="I146" s="4"/>
      <c r="J146" s="4"/>
    </row>
    <row r="147" spans="7:10" ht="12.75">
      <c r="G147" s="13"/>
      <c r="H147" s="4"/>
      <c r="I147" s="4"/>
      <c r="J147" s="4"/>
    </row>
    <row r="148" spans="7:10" ht="12.75">
      <c r="G148" s="13"/>
      <c r="H148" s="4"/>
      <c r="I148" s="4"/>
      <c r="J148" s="4"/>
    </row>
    <row r="149" spans="7:10" ht="12.75">
      <c r="G149" s="13"/>
      <c r="H149" s="4"/>
      <c r="I149" s="4"/>
      <c r="J149" s="4"/>
    </row>
    <row r="150" spans="7:10" ht="12.75">
      <c r="G150" s="13"/>
      <c r="H150" s="4"/>
      <c r="I150" s="4"/>
      <c r="J150" s="4"/>
    </row>
    <row r="151" spans="7:10" ht="12.75">
      <c r="G151" s="13"/>
      <c r="H151" s="4"/>
      <c r="I151" s="4"/>
      <c r="J151" s="4"/>
    </row>
    <row r="152" spans="7:10" ht="12.75">
      <c r="G152" s="13"/>
      <c r="H152" s="4"/>
      <c r="I152" s="4"/>
      <c r="J152" s="4"/>
    </row>
    <row r="153" spans="7:10" ht="12.75">
      <c r="G153" s="13"/>
      <c r="H153" s="4"/>
      <c r="I153" s="4"/>
      <c r="J153" s="4"/>
    </row>
    <row r="154" spans="7:10" ht="12.75">
      <c r="G154" s="13"/>
      <c r="H154" s="4"/>
      <c r="I154" s="4"/>
      <c r="J154" s="4"/>
    </row>
    <row r="155" spans="7:10" ht="12.75">
      <c r="G155" s="13"/>
      <c r="H155" s="4"/>
      <c r="I155" s="4"/>
      <c r="J155" s="4"/>
    </row>
    <row r="156" spans="7:10" ht="12.75">
      <c r="G156" s="13"/>
      <c r="H156" s="4"/>
      <c r="I156" s="4"/>
      <c r="J156" s="4"/>
    </row>
    <row r="157" spans="7:10" ht="12.75">
      <c r="G157" s="13"/>
      <c r="H157" s="4"/>
      <c r="I157" s="4"/>
      <c r="J157" s="4"/>
    </row>
    <row r="158" spans="7:10" ht="12.75">
      <c r="G158" s="13"/>
      <c r="H158" s="4"/>
      <c r="I158" s="4"/>
      <c r="J158" s="4"/>
    </row>
    <row r="159" spans="7:10" ht="12.75">
      <c r="G159" s="13"/>
      <c r="H159" s="4"/>
      <c r="I159" s="4"/>
      <c r="J159" s="4"/>
    </row>
    <row r="160" spans="7:10" ht="12.75">
      <c r="G160" s="13"/>
      <c r="H160" s="4"/>
      <c r="I160" s="4"/>
      <c r="J160" s="4"/>
    </row>
    <row r="161" spans="7:10" ht="12.75">
      <c r="G161" s="13"/>
      <c r="H161" s="4"/>
      <c r="I161" s="4"/>
      <c r="J161" s="4"/>
    </row>
    <row r="162" spans="7:10" ht="12.75">
      <c r="G162" s="13"/>
      <c r="H162" s="4"/>
      <c r="I162" s="4"/>
      <c r="J162" s="4"/>
    </row>
    <row r="163" spans="7:10" ht="12.75">
      <c r="G163" s="13"/>
      <c r="H163" s="4"/>
      <c r="I163" s="4"/>
      <c r="J163" s="4"/>
    </row>
    <row r="164" spans="7:10" ht="12.75">
      <c r="G164" s="13"/>
      <c r="H164" s="4"/>
      <c r="I164" s="4"/>
      <c r="J164" s="4"/>
    </row>
    <row r="165" spans="7:10" ht="12.75">
      <c r="G165" s="13"/>
      <c r="H165" s="4"/>
      <c r="I165" s="4"/>
      <c r="J165" s="4"/>
    </row>
    <row r="166" spans="7:10" ht="12.75">
      <c r="G166" s="13"/>
      <c r="H166" s="4"/>
      <c r="I166" s="4"/>
      <c r="J166" s="4"/>
    </row>
    <row r="167" spans="7:10" ht="12.75">
      <c r="G167" s="13"/>
      <c r="H167" s="4"/>
      <c r="I167" s="4"/>
      <c r="J167" s="4"/>
    </row>
    <row r="168" spans="7:10" ht="12.75">
      <c r="G168" s="13"/>
      <c r="H168" s="4"/>
      <c r="I168" s="4"/>
      <c r="J168" s="4"/>
    </row>
    <row r="169" spans="7:10" ht="12.75">
      <c r="G169" s="13"/>
      <c r="H169" s="4"/>
      <c r="I169" s="4"/>
      <c r="J169" s="4"/>
    </row>
    <row r="170" spans="7:10" ht="12.75">
      <c r="G170" s="13"/>
      <c r="H170" s="4"/>
      <c r="I170" s="4"/>
      <c r="J170" s="4"/>
    </row>
    <row r="171" spans="7:10" ht="12.75">
      <c r="G171" s="13"/>
      <c r="H171" s="4"/>
      <c r="I171" s="4"/>
      <c r="J171" s="4"/>
    </row>
    <row r="172" spans="7:10" ht="12.75">
      <c r="G172" s="13"/>
      <c r="H172" s="4"/>
      <c r="I172" s="4"/>
      <c r="J172" s="4"/>
    </row>
    <row r="173" spans="7:10" ht="12.75">
      <c r="G173" s="13"/>
      <c r="H173" s="4"/>
      <c r="I173" s="4"/>
      <c r="J173" s="4"/>
    </row>
    <row r="174" spans="7:10" ht="12.75">
      <c r="G174" s="13"/>
      <c r="H174" s="4"/>
      <c r="I174" s="4"/>
      <c r="J174" s="4"/>
    </row>
    <row r="175" spans="7:10" ht="12.75">
      <c r="G175" s="13"/>
      <c r="H175" s="4"/>
      <c r="I175" s="4"/>
      <c r="J175" s="4"/>
    </row>
    <row r="176" spans="7:10" ht="12.75">
      <c r="G176" s="13"/>
      <c r="H176" s="4"/>
      <c r="I176" s="4"/>
      <c r="J176" s="4"/>
    </row>
    <row r="177" spans="7:10" ht="12.75">
      <c r="G177" s="13"/>
      <c r="H177" s="4"/>
      <c r="I177" s="4"/>
      <c r="J177" s="4"/>
    </row>
    <row r="178" spans="7:10" ht="12.75">
      <c r="G178" s="13"/>
      <c r="H178" s="4"/>
      <c r="I178" s="4"/>
      <c r="J178" s="4"/>
    </row>
  </sheetData>
  <mergeCells count="1">
    <mergeCell ref="A1:G1"/>
  </mergeCells>
  <printOptions gridLines="1"/>
  <pageMargins left="0.3937007874015748" right="0.3937007874015748" top="0.1968503937007874" bottom="0.1968503937007874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CRHFSG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abril</dc:creator>
  <cp:keywords/>
  <dc:description/>
  <cp:lastModifiedBy>abril</cp:lastModifiedBy>
  <cp:lastPrinted>2012-07-06T08:54:44Z</cp:lastPrinted>
  <dcterms:created xsi:type="dcterms:W3CDTF">2011-09-08T13:24:25Z</dcterms:created>
  <dcterms:modified xsi:type="dcterms:W3CDTF">2013-07-03T13:29:14Z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